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075"/>
  </bookViews>
  <sheets>
    <sheet name="2014-10_serv_glus_nopt" sheetId="1" r:id="rId1"/>
  </sheets>
  <calcPr calcId="145621"/>
</workbook>
</file>

<file path=xl/calcChain.xml><?xml version="1.0" encoding="utf-8"?>
<calcChain xmlns="http://schemas.openxmlformats.org/spreadsheetml/2006/main">
  <c r="D58" i="1" l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</calcChain>
</file>

<file path=xl/sharedStrings.xml><?xml version="1.0" encoding="utf-8"?>
<sst xmlns="http://schemas.openxmlformats.org/spreadsheetml/2006/main" count="280" uniqueCount="137">
  <si>
    <t>NETWORK OPTIMIZATION</t>
  </si>
  <si>
    <t>Global Price List - US</t>
  </si>
  <si>
    <t>#'Not Mapped' will appear in Product ID column id for Stand Alone Service SKUs</t>
  </si>
  <si>
    <t>#'NONORD' will appear in Product Description column if Product is nonorderable but mapped to Orderable Service</t>
  </si>
  <si>
    <t>#'N/A' will be displayed in List price Column if price of item is not available</t>
  </si>
  <si>
    <t>#'Not Present' will be displayed in case if Minor header is not available for any SKU</t>
  </si>
  <si>
    <t>#'Not Available' will be displayed if a SKU don't have 'Last Date Of Support' and 'End Of Product Sales Date'</t>
  </si>
  <si>
    <t>#Please be aware the 'Services Only' reports are solely used for service pricing, and should not be used for any reference to product availability or pricing</t>
  </si>
  <si>
    <t>Major Heading Product</t>
  </si>
  <si>
    <t>Minor Heading Product</t>
  </si>
  <si>
    <t>Product Series</t>
  </si>
  <si>
    <t>Product SKU</t>
  </si>
  <si>
    <t>Product Description</t>
  </si>
  <si>
    <t>Last Date of Support</t>
  </si>
  <si>
    <t>End of Product Sale date</t>
  </si>
  <si>
    <t>Major Heading Services</t>
  </si>
  <si>
    <t>Minor Heading Services</t>
  </si>
  <si>
    <t>Service Level</t>
  </si>
  <si>
    <t>Service SKU</t>
  </si>
  <si>
    <t>Product List Price(USD)</t>
  </si>
  <si>
    <t>Service List Price(USD)</t>
  </si>
  <si>
    <t>Cisco Wireless LAN Products</t>
  </si>
  <si>
    <t>3600 Series Access Points: Modules</t>
  </si>
  <si>
    <t>802.11ac Wave 1 Module for AP3600, E Reg Domain</t>
  </si>
  <si>
    <t>Not Available</t>
  </si>
  <si>
    <t>SP Base Support - (SP-SW-XXX)</t>
  </si>
  <si>
    <t>SP-SW for ASR9000 Series</t>
  </si>
  <si>
    <t>NSO2</t>
  </si>
  <si>
    <t>CON-NSO2-AIRRM3EK</t>
  </si>
  <si>
    <t>SP Base + H/W Onsite 24x7x2 - (SP-OS4-XXX)</t>
  </si>
  <si>
    <t>SP-OS4 for ASR9000 Series Products</t>
  </si>
  <si>
    <t>NSOE</t>
  </si>
  <si>
    <t>CON-NSOE-AIRRM3EK</t>
  </si>
  <si>
    <t>SP Base + H/W Onsite 24x7x4 - (SP-OS3-XXX)</t>
  </si>
  <si>
    <t>SP-OS3 for ASR9000 Series Products</t>
  </si>
  <si>
    <t>NSOP</t>
  </si>
  <si>
    <t>CON-NSOP-AIRRM3EK</t>
  </si>
  <si>
    <t>802.11ac Wave 1 Module for AP3600, T Reg Domain</t>
  </si>
  <si>
    <t>Smart Foundation</t>
  </si>
  <si>
    <t>SMBS 8X5XNBD Service</t>
  </si>
  <si>
    <t>NSOS</t>
  </si>
  <si>
    <t>CON-NSOS-AIRRM3AT</t>
  </si>
  <si>
    <t>802.11ac Wave 1 Module for AP3600, Z Reg Domain</t>
  </si>
  <si>
    <t>NSST</t>
  </si>
  <si>
    <t>CON-NSST-AIRRM3ZK</t>
  </si>
  <si>
    <t>Services for SMS Tool</t>
  </si>
  <si>
    <t>NOS 24X7X4 For SMS Tool</t>
  </si>
  <si>
    <t>NSSP</t>
  </si>
  <si>
    <t>CON-NSSP-SMS-1</t>
  </si>
  <si>
    <t>N/A</t>
  </si>
  <si>
    <t>NOS OS 8X5XNBD For SMS Tool</t>
  </si>
  <si>
    <t>CON-NSOS-SMS-1</t>
  </si>
  <si>
    <t>NOS 8X5X4 For SMS Tool</t>
  </si>
  <si>
    <t>NSSE</t>
  </si>
  <si>
    <t>CON-NSSE-SMS-1</t>
  </si>
  <si>
    <t>NOS 8X5XNBD For SMS Tool</t>
  </si>
  <si>
    <t>CON-NSST-SMS-1</t>
  </si>
  <si>
    <t>NOS OS 24X7X2 For SMS Tool</t>
  </si>
  <si>
    <t>CON-NSO2-SMS-1</t>
  </si>
  <si>
    <t>NOS OS 24X7X4 For SMS Tool</t>
  </si>
  <si>
    <t>CON-NSOP-SMS-1</t>
  </si>
  <si>
    <t>NOS OS 8X5X4 For SMS Tool</t>
  </si>
  <si>
    <t>CON-NSOE-SMS-1</t>
  </si>
  <si>
    <t>NOS 24X7X2 For SMS Tool</t>
  </si>
  <si>
    <t>NSS2</t>
  </si>
  <si>
    <t>CON-NSS2-SMS-1</t>
  </si>
  <si>
    <t>NONORD</t>
  </si>
  <si>
    <t>CMB SVC SAS NCDAS (CON-NCDAS-XXX)</t>
  </si>
  <si>
    <t>CON-NCDAS for IEP Series Products</t>
  </si>
  <si>
    <t>CON-NSST-AIRRM3RK</t>
  </si>
  <si>
    <t>SP-OS4 for N5000 Series Products</t>
  </si>
  <si>
    <t>CON-NSST-AIRRM3CR</t>
  </si>
  <si>
    <t>SMARTnet 8x5x4</t>
  </si>
  <si>
    <t>SMARTnet Enhanced for N5000 Series Products</t>
  </si>
  <si>
    <t>CON-NSOE-AIRRM3CR</t>
  </si>
  <si>
    <t>SMARTnet 8x5xNBD--</t>
  </si>
  <si>
    <t>SMARTnet for N5000 Series Products</t>
  </si>
  <si>
    <t>CON-NSO2-AIRRM3CR</t>
  </si>
  <si>
    <t>SP Base + H/W Advance Replacement 24x7x2 - (SP-AR4-XXX)</t>
  </si>
  <si>
    <t>SP-AR4 for N5000 Series Products</t>
  </si>
  <si>
    <t>CON-NSSE-AIRRM3CR</t>
  </si>
  <si>
    <t>SP Base + H/W Advance Replacement 24x7x4 - (SP-AR3-XXX)</t>
  </si>
  <si>
    <t>SP-AR3 for N5000 Series Products</t>
  </si>
  <si>
    <t>CON-NSS2-AIRRM3CR</t>
  </si>
  <si>
    <t>SP Base + H/W Advance Replacement 8x5x4 - (SP-AR2-XXX)</t>
  </si>
  <si>
    <t>SP-AR2 for N5000 Series Products</t>
  </si>
  <si>
    <t>CON-NSOS-AIRRM3CR</t>
  </si>
  <si>
    <t>SP Base + H/W Advance Replacement 8x5xNBD - (SP-AR1-XXX)</t>
  </si>
  <si>
    <t>SP-AR1 for N5000 Series Products</t>
  </si>
  <si>
    <t>CON-NSOP-AIRRM3CR</t>
  </si>
  <si>
    <t>SP-SW for N5000 Series</t>
  </si>
  <si>
    <t>CON-NSSP-AIRRM3CR</t>
  </si>
  <si>
    <t>SP Base Return Repair (SP-RFR-XXX)</t>
  </si>
  <si>
    <t>SP-RFR for MOD04 Series</t>
  </si>
  <si>
    <t>CON-NSO2-AIRRM3CT</t>
  </si>
  <si>
    <t>SP-AR1 for MOD04 Series Products</t>
  </si>
  <si>
    <t>CON-NSSE-AIRRM3CT</t>
  </si>
  <si>
    <t>SP-AR3 for MOD04 Series Products</t>
  </si>
  <si>
    <t>CON-NSSP-AIRRM3CT</t>
  </si>
  <si>
    <t>SMARTnet for MOD04 Series Products</t>
  </si>
  <si>
    <t>CON-NSOS-AIRRM3CT</t>
  </si>
  <si>
    <t>SMARTnet 24x7x4</t>
  </si>
  <si>
    <t>SMARTnet Premium for MOD04 Series Products</t>
  </si>
  <si>
    <t>CON-NSS2-AIRRM3CT</t>
  </si>
  <si>
    <t>SMARTnet 24x7x2</t>
  </si>
  <si>
    <t>SMARTnet 2-Hour for MOD04 Series Products</t>
  </si>
  <si>
    <t>CON-NSOP-AIRRM3CT</t>
  </si>
  <si>
    <t>RETURN FOR REPAIR (CON-RFR-XXX)</t>
  </si>
  <si>
    <t>CON-RFR for MOD04 Series</t>
  </si>
  <si>
    <t>CON-NSOE-AIRRM3CT</t>
  </si>
  <si>
    <t>SP-SW for MOD04 Series</t>
  </si>
  <si>
    <t>CON-NSSP-N61P64BN</t>
  </si>
  <si>
    <t>CON-NSST-N61P64BN</t>
  </si>
  <si>
    <t>SP-AR4 for MOD04 Series Products</t>
  </si>
  <si>
    <t>CON-NSSE-N61P64BN</t>
  </si>
  <si>
    <t>SMARTnet 2-Hour for N6000 Series Products</t>
  </si>
  <si>
    <t>CON-NSS2-N61P64BN</t>
  </si>
  <si>
    <t>PRTNR SUP 8X5XNBD (CON-PSUT-XXX)</t>
  </si>
  <si>
    <t>CON-PSUT for N6000 Series Products</t>
  </si>
  <si>
    <t>CON-NSOP-N61P64BN</t>
  </si>
  <si>
    <t>PRTNR SUP 8X5X4 (CON-PSUE-XXX)</t>
  </si>
  <si>
    <t>CON-PSUE for N6000 Series Products</t>
  </si>
  <si>
    <t>CON-NSO2-N61P64BN</t>
  </si>
  <si>
    <t>PRTNR SUP 24X7X4 (CON-PSUP-XXX)</t>
  </si>
  <si>
    <t>CON-PSUP for N6000 Series Products</t>
  </si>
  <si>
    <t>CON-NSOE-N61P64BN</t>
  </si>
  <si>
    <t>PRTNR SUP 24X7X2 (CON-PU2P-XXX)</t>
  </si>
  <si>
    <t>CON-PU2P for N6000 Series Products</t>
  </si>
  <si>
    <t>CON-NSOS-N61P64BN</t>
  </si>
  <si>
    <t>Collaboration TS - CBR</t>
  </si>
  <si>
    <t>Collaboration TS - CBR - CBP</t>
  </si>
  <si>
    <t>CON-NSOE-UNTYPMRM</t>
  </si>
  <si>
    <t>CON-NSOP-UNTYPMRM</t>
  </si>
  <si>
    <t>CON-NSOS-UNTYPMRM</t>
  </si>
  <si>
    <t>CON-NSSE-UNTYPMRM</t>
  </si>
  <si>
    <t>CON-NSSP-UNTYPMRM</t>
  </si>
  <si>
    <t>CON-NSST-UNTYPMRM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</si>
</sst>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wrapText="1"/>
    </xf>
    <xf numFmtId="15" fontId="0" fillId="0" borderId="0" xfId="0" applyNumberForma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tabSelected="1" workbookViewId="0"/>
  </sheetViews>
  <sheetFormatPr defaultRowHeight="12" x14ac:dyDescent="0.2"/>
  <cols>
    <col min="1" max="1" width="36.5703125" bestFit="1" customWidth="1"/>
    <col min="2" max="2" width="30.42578125" bestFit="1" customWidth="1"/>
    <col min="3" max="3" width="12.5703125" bestFit="1" customWidth="1"/>
    <col min="4" max="4" width="11" bestFit="1" customWidth="1"/>
    <col min="5" max="5" width="36.5703125" bestFit="1" customWidth="1"/>
    <col min="6" max="6" width="17.28515625" bestFit="1" customWidth="1"/>
    <col min="7" max="7" width="20.5703125" bestFit="1" customWidth="1"/>
    <col min="8" max="9" width="36.5703125" bestFit="1" customWidth="1"/>
    <col min="10" max="10" width="11.28515625" bestFit="1" customWidth="1"/>
    <col min="11" max="11" width="20.7109375" bestFit="1" customWidth="1"/>
    <col min="12" max="12" width="19.85546875" bestFit="1" customWidth="1"/>
    <col min="13" max="13" width="19.5703125" bestFit="1" customWidth="1"/>
  </cols>
  <sheetData>
    <row r="1" spans="1:13" x14ac:dyDescent="0.2">
      <c r="A1" s="1" t="s">
        <v>0</v>
      </c>
    </row>
    <row r="2" spans="1:13" x14ac:dyDescent="0.2">
      <c r="A2" s="1" t="s">
        <v>1</v>
      </c>
    </row>
    <row r="3" spans="1:13" x14ac:dyDescent="0.2">
      <c r="A3" s="2">
        <v>41912</v>
      </c>
    </row>
    <row r="4" spans="1:13" ht="24" x14ac:dyDescent="0.2">
      <c r="A4" s="1" t="s">
        <v>2</v>
      </c>
    </row>
    <row r="5" spans="1:13" ht="48" x14ac:dyDescent="0.2">
      <c r="A5" s="1" t="s">
        <v>3</v>
      </c>
    </row>
    <row r="6" spans="1:13" ht="24" x14ac:dyDescent="0.2">
      <c r="A6" s="1" t="s">
        <v>4</v>
      </c>
    </row>
    <row r="7" spans="1:13" ht="24" x14ac:dyDescent="0.2">
      <c r="A7" s="1" t="s">
        <v>5</v>
      </c>
    </row>
    <row r="8" spans="1:13" ht="36" x14ac:dyDescent="0.2">
      <c r="A8" s="1" t="s">
        <v>6</v>
      </c>
    </row>
    <row r="9" spans="1:13" ht="48" x14ac:dyDescent="0.2">
      <c r="A9" s="1" t="s">
        <v>7</v>
      </c>
    </row>
    <row r="10" spans="1:13" x14ac:dyDescent="0.2">
      <c r="A10" s="1"/>
    </row>
    <row r="11" spans="1:13" x14ac:dyDescent="0.2">
      <c r="A11" s="1"/>
    </row>
    <row r="12" spans="1:13" x14ac:dyDescent="0.2">
      <c r="A12" s="1"/>
    </row>
    <row r="13" spans="1:13" x14ac:dyDescent="0.2">
      <c r="A13" s="1"/>
    </row>
    <row r="14" spans="1:13" x14ac:dyDescent="0.2">
      <c r="A14" s="1" t="s">
        <v>8</v>
      </c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14</v>
      </c>
      <c r="H14" s="1" t="s">
        <v>15</v>
      </c>
      <c r="I14" s="1" t="s">
        <v>16</v>
      </c>
      <c r="J14" s="1" t="s">
        <v>17</v>
      </c>
      <c r="K14" s="1" t="s">
        <v>18</v>
      </c>
      <c r="L14" s="1" t="s">
        <v>1</v>
      </c>
      <c r="M14" s="1" t="s">
        <v>1</v>
      </c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19</v>
      </c>
      <c r="M15" s="1" t="s">
        <v>20</v>
      </c>
    </row>
    <row r="16" spans="1:13" ht="24" x14ac:dyDescent="0.2">
      <c r="A16" s="1" t="s">
        <v>21</v>
      </c>
      <c r="B16" s="1" t="s">
        <v>22</v>
      </c>
      <c r="C16" s="1" t="str">
        <f>"AIRMOD"</f>
        <v>AIRMOD</v>
      </c>
      <c r="D16" s="1" t="str">
        <f>"AIR-RM3000AC-E-K9="</f>
        <v>AIR-RM3000AC-E-K9=</v>
      </c>
      <c r="E16" s="1" t="s">
        <v>23</v>
      </c>
      <c r="F16" s="1" t="s">
        <v>24</v>
      </c>
      <c r="G16" s="1" t="s">
        <v>24</v>
      </c>
      <c r="H16" s="1" t="s">
        <v>25</v>
      </c>
      <c r="I16" s="1" t="s">
        <v>26</v>
      </c>
      <c r="J16" s="1" t="s">
        <v>27</v>
      </c>
      <c r="K16" s="1" t="s">
        <v>28</v>
      </c>
      <c r="L16" s="1">
        <v>500</v>
      </c>
      <c r="M16" s="1">
        <v>50</v>
      </c>
    </row>
    <row r="17" spans="1:13" ht="24" x14ac:dyDescent="0.2">
      <c r="A17" s="1"/>
      <c r="B17" s="1"/>
      <c r="C17" s="1" t="str">
        <f>""</f>
        <v/>
      </c>
      <c r="D17" s="1" t="str">
        <f>"AIR-RM3000AC-E-K9="</f>
        <v>AIR-RM3000AC-E-K9=</v>
      </c>
      <c r="E17" s="1" t="s">
        <v>23</v>
      </c>
      <c r="F17" s="1"/>
      <c r="G17" s="1"/>
      <c r="H17" s="1" t="s">
        <v>29</v>
      </c>
      <c r="I17" s="1" t="s">
        <v>30</v>
      </c>
      <c r="J17" s="1" t="s">
        <v>31</v>
      </c>
      <c r="K17" s="1" t="s">
        <v>32</v>
      </c>
      <c r="L17" s="1">
        <v>500</v>
      </c>
      <c r="M17" s="1">
        <v>36</v>
      </c>
    </row>
    <row r="18" spans="1:13" ht="24" x14ac:dyDescent="0.2">
      <c r="A18" s="1"/>
      <c r="B18" s="1"/>
      <c r="C18" s="1" t="str">
        <f>""</f>
        <v/>
      </c>
      <c r="D18" s="1" t="str">
        <f>"AIR-RM3000AC-E-K9="</f>
        <v>AIR-RM3000AC-E-K9=</v>
      </c>
      <c r="E18" s="1" t="s">
        <v>23</v>
      </c>
      <c r="F18" s="1"/>
      <c r="G18" s="1"/>
      <c r="H18" s="1" t="s">
        <v>33</v>
      </c>
      <c r="I18" s="1" t="s">
        <v>34</v>
      </c>
      <c r="J18" s="1" t="s">
        <v>35</v>
      </c>
      <c r="K18" s="1" t="s">
        <v>36</v>
      </c>
      <c r="L18" s="1">
        <v>500</v>
      </c>
      <c r="M18" s="1">
        <v>40</v>
      </c>
    </row>
    <row r="19" spans="1:13" ht="24" x14ac:dyDescent="0.2">
      <c r="A19" s="1" t="s">
        <v>21</v>
      </c>
      <c r="B19" s="1" t="s">
        <v>22</v>
      </c>
      <c r="C19" s="1" t="str">
        <f>"AIRMOD"</f>
        <v>AIRMOD</v>
      </c>
      <c r="D19" s="1" t="str">
        <f>"AIR-RM3000AC-T-K9="</f>
        <v>AIR-RM3000AC-T-K9=</v>
      </c>
      <c r="E19" s="1" t="s">
        <v>37</v>
      </c>
      <c r="F19" s="1" t="s">
        <v>24</v>
      </c>
      <c r="G19" s="1" t="s">
        <v>24</v>
      </c>
      <c r="H19" s="1" t="s">
        <v>38</v>
      </c>
      <c r="I19" s="1" t="s">
        <v>39</v>
      </c>
      <c r="J19" s="1" t="s">
        <v>40</v>
      </c>
      <c r="K19" s="1" t="s">
        <v>41</v>
      </c>
      <c r="L19" s="1">
        <v>500</v>
      </c>
      <c r="M19" s="1">
        <v>25</v>
      </c>
    </row>
    <row r="20" spans="1:13" ht="24" x14ac:dyDescent="0.2">
      <c r="A20" s="1" t="s">
        <v>21</v>
      </c>
      <c r="B20" s="1" t="s">
        <v>22</v>
      </c>
      <c r="C20" s="1" t="str">
        <f>"AIRMOD"</f>
        <v>AIRMOD</v>
      </c>
      <c r="D20" s="1" t="str">
        <f>"AIR-RM3000AC-Z-K9="</f>
        <v>AIR-RM3000AC-Z-K9=</v>
      </c>
      <c r="E20" s="1" t="s">
        <v>42</v>
      </c>
      <c r="F20" s="1" t="s">
        <v>24</v>
      </c>
      <c r="G20" s="1" t="s">
        <v>24</v>
      </c>
      <c r="H20" s="1" t="s">
        <v>38</v>
      </c>
      <c r="I20" s="1" t="s">
        <v>39</v>
      </c>
      <c r="J20" s="1" t="s">
        <v>43</v>
      </c>
      <c r="K20" s="1" t="s">
        <v>44</v>
      </c>
      <c r="L20" s="1">
        <v>500</v>
      </c>
      <c r="M20" s="1">
        <v>20</v>
      </c>
    </row>
    <row r="21" spans="1:13" x14ac:dyDescent="0.2">
      <c r="A21" s="1"/>
      <c r="B21" s="1"/>
      <c r="C21" s="1" t="str">
        <f>""</f>
        <v/>
      </c>
      <c r="D21" s="1" t="str">
        <f t="shared" ref="D21:D28" si="0">"Not Mapped"</f>
        <v>Not Mapped</v>
      </c>
      <c r="E21" s="1"/>
      <c r="F21" s="1"/>
      <c r="G21" s="1"/>
      <c r="H21" s="1" t="s">
        <v>45</v>
      </c>
      <c r="I21" s="1" t="s">
        <v>46</v>
      </c>
      <c r="J21" s="1" t="s">
        <v>47</v>
      </c>
      <c r="K21" s="1" t="s">
        <v>48</v>
      </c>
      <c r="L21" s="1" t="s">
        <v>49</v>
      </c>
      <c r="M21" s="1">
        <v>1</v>
      </c>
    </row>
    <row r="22" spans="1:13" x14ac:dyDescent="0.2">
      <c r="A22" s="1"/>
      <c r="B22" s="1"/>
      <c r="C22" s="1" t="str">
        <f>""</f>
        <v/>
      </c>
      <c r="D22" s="1" t="str">
        <f t="shared" si="0"/>
        <v>Not Mapped</v>
      </c>
      <c r="E22" s="1"/>
      <c r="F22" s="1"/>
      <c r="G22" s="1"/>
      <c r="H22" s="1" t="s">
        <v>45</v>
      </c>
      <c r="I22" s="1" t="s">
        <v>50</v>
      </c>
      <c r="J22" s="1" t="s">
        <v>40</v>
      </c>
      <c r="K22" s="1" t="s">
        <v>51</v>
      </c>
      <c r="L22" s="1" t="s">
        <v>49</v>
      </c>
      <c r="M22" s="1">
        <v>1</v>
      </c>
    </row>
    <row r="23" spans="1:13" x14ac:dyDescent="0.2">
      <c r="A23" s="1"/>
      <c r="B23" s="1"/>
      <c r="C23" s="1" t="str">
        <f>""</f>
        <v/>
      </c>
      <c r="D23" s="1" t="str">
        <f t="shared" si="0"/>
        <v>Not Mapped</v>
      </c>
      <c r="E23" s="1"/>
      <c r="F23" s="1"/>
      <c r="G23" s="1"/>
      <c r="H23" s="1" t="s">
        <v>45</v>
      </c>
      <c r="I23" s="1" t="s">
        <v>52</v>
      </c>
      <c r="J23" s="1" t="s">
        <v>53</v>
      </c>
      <c r="K23" s="1" t="s">
        <v>54</v>
      </c>
      <c r="L23" s="1" t="s">
        <v>49</v>
      </c>
      <c r="M23" s="1">
        <v>1</v>
      </c>
    </row>
    <row r="24" spans="1:13" x14ac:dyDescent="0.2">
      <c r="A24" s="1"/>
      <c r="B24" s="1"/>
      <c r="C24" s="1" t="str">
        <f>""</f>
        <v/>
      </c>
      <c r="D24" s="1" t="str">
        <f t="shared" si="0"/>
        <v>Not Mapped</v>
      </c>
      <c r="E24" s="1"/>
      <c r="F24" s="1"/>
      <c r="G24" s="1"/>
      <c r="H24" s="1" t="s">
        <v>45</v>
      </c>
      <c r="I24" s="1" t="s">
        <v>55</v>
      </c>
      <c r="J24" s="1" t="s">
        <v>43</v>
      </c>
      <c r="K24" s="1" t="s">
        <v>56</v>
      </c>
      <c r="L24" s="1" t="s">
        <v>49</v>
      </c>
      <c r="M24" s="1">
        <v>1</v>
      </c>
    </row>
    <row r="25" spans="1:13" x14ac:dyDescent="0.2">
      <c r="A25" s="1"/>
      <c r="B25" s="1"/>
      <c r="C25" s="1" t="str">
        <f>""</f>
        <v/>
      </c>
      <c r="D25" s="1" t="str">
        <f t="shared" si="0"/>
        <v>Not Mapped</v>
      </c>
      <c r="E25" s="1"/>
      <c r="F25" s="1"/>
      <c r="G25" s="1"/>
      <c r="H25" s="1" t="s">
        <v>45</v>
      </c>
      <c r="I25" s="1" t="s">
        <v>57</v>
      </c>
      <c r="J25" s="1" t="s">
        <v>27</v>
      </c>
      <c r="K25" s="1" t="s">
        <v>58</v>
      </c>
      <c r="L25" s="1" t="s">
        <v>49</v>
      </c>
      <c r="M25" s="1">
        <v>1</v>
      </c>
    </row>
    <row r="26" spans="1:13" x14ac:dyDescent="0.2">
      <c r="A26" s="1"/>
      <c r="B26" s="1"/>
      <c r="C26" s="1" t="str">
        <f>""</f>
        <v/>
      </c>
      <c r="D26" s="1" t="str">
        <f t="shared" si="0"/>
        <v>Not Mapped</v>
      </c>
      <c r="E26" s="1"/>
      <c r="F26" s="1"/>
      <c r="G26" s="1"/>
      <c r="H26" s="1" t="s">
        <v>45</v>
      </c>
      <c r="I26" s="1" t="s">
        <v>59</v>
      </c>
      <c r="J26" s="1" t="s">
        <v>35</v>
      </c>
      <c r="K26" s="1" t="s">
        <v>60</v>
      </c>
      <c r="L26" s="1" t="s">
        <v>49</v>
      </c>
      <c r="M26" s="1">
        <v>1</v>
      </c>
    </row>
    <row r="27" spans="1:13" x14ac:dyDescent="0.2">
      <c r="A27" s="1"/>
      <c r="B27" s="1"/>
      <c r="C27" s="1" t="str">
        <f>""</f>
        <v/>
      </c>
      <c r="D27" s="1" t="str">
        <f t="shared" si="0"/>
        <v>Not Mapped</v>
      </c>
      <c r="E27" s="1"/>
      <c r="F27" s="1"/>
      <c r="G27" s="1"/>
      <c r="H27" s="1" t="s">
        <v>45</v>
      </c>
      <c r="I27" s="1" t="s">
        <v>61</v>
      </c>
      <c r="J27" s="1" t="s">
        <v>31</v>
      </c>
      <c r="K27" s="1" t="s">
        <v>62</v>
      </c>
      <c r="L27" s="1" t="s">
        <v>49</v>
      </c>
      <c r="M27" s="1">
        <v>1</v>
      </c>
    </row>
    <row r="28" spans="1:13" x14ac:dyDescent="0.2">
      <c r="A28" s="1"/>
      <c r="B28" s="1"/>
      <c r="C28" s="1" t="str">
        <f>""</f>
        <v/>
      </c>
      <c r="D28" s="1" t="str">
        <f t="shared" si="0"/>
        <v>Not Mapped</v>
      </c>
      <c r="E28" s="1"/>
      <c r="F28" s="1"/>
      <c r="G28" s="1"/>
      <c r="H28" s="1" t="s">
        <v>45</v>
      </c>
      <c r="I28" s="1" t="s">
        <v>63</v>
      </c>
      <c r="J28" s="1" t="s">
        <v>64</v>
      </c>
      <c r="K28" s="1" t="s">
        <v>65</v>
      </c>
      <c r="L28" s="1" t="s">
        <v>49</v>
      </c>
      <c r="M28" s="1">
        <v>1</v>
      </c>
    </row>
    <row r="29" spans="1:13" x14ac:dyDescent="0.2">
      <c r="A29" s="1"/>
      <c r="B29" s="1"/>
      <c r="C29" s="1" t="str">
        <f>""</f>
        <v/>
      </c>
      <c r="D29" s="1" t="str">
        <f>"AIR-RM3000AC-R-K9="</f>
        <v>AIR-RM3000AC-R-K9=</v>
      </c>
      <c r="E29" s="1" t="s">
        <v>66</v>
      </c>
      <c r="F29" s="1"/>
      <c r="G29" s="1"/>
      <c r="H29" s="1" t="s">
        <v>67</v>
      </c>
      <c r="I29" s="1" t="s">
        <v>68</v>
      </c>
      <c r="J29" s="1" t="s">
        <v>43</v>
      </c>
      <c r="K29" s="1" t="s">
        <v>69</v>
      </c>
      <c r="L29" s="1" t="s">
        <v>49</v>
      </c>
      <c r="M29" s="1">
        <v>20</v>
      </c>
    </row>
    <row r="30" spans="1:13" ht="24" x14ac:dyDescent="0.2">
      <c r="A30" s="1"/>
      <c r="B30" s="1"/>
      <c r="C30" s="1" t="str">
        <f>""</f>
        <v/>
      </c>
      <c r="D30" s="1" t="str">
        <f t="shared" ref="D30:D37" si="1">"AIR-RM3000AC-RBULK"</f>
        <v>AIR-RM3000AC-RBULK</v>
      </c>
      <c r="E30" s="1" t="s">
        <v>66</v>
      </c>
      <c r="F30" s="1"/>
      <c r="G30" s="1"/>
      <c r="H30" s="1" t="s">
        <v>29</v>
      </c>
      <c r="I30" s="1" t="s">
        <v>70</v>
      </c>
      <c r="J30" s="1" t="s">
        <v>43</v>
      </c>
      <c r="K30" s="1" t="s">
        <v>71</v>
      </c>
      <c r="L30" s="1" t="s">
        <v>49</v>
      </c>
      <c r="M30" s="1">
        <v>20</v>
      </c>
    </row>
    <row r="31" spans="1:13" ht="24" x14ac:dyDescent="0.2">
      <c r="A31" s="1"/>
      <c r="B31" s="1"/>
      <c r="C31" s="1" t="str">
        <f>""</f>
        <v/>
      </c>
      <c r="D31" s="1" t="str">
        <f t="shared" si="1"/>
        <v>AIR-RM3000AC-RBULK</v>
      </c>
      <c r="E31" s="1" t="s">
        <v>66</v>
      </c>
      <c r="F31" s="1"/>
      <c r="G31" s="1"/>
      <c r="H31" s="1" t="s">
        <v>72</v>
      </c>
      <c r="I31" s="1" t="s">
        <v>73</v>
      </c>
      <c r="J31" s="1" t="s">
        <v>31</v>
      </c>
      <c r="K31" s="1" t="s">
        <v>74</v>
      </c>
      <c r="L31" s="1" t="s">
        <v>49</v>
      </c>
      <c r="M31" s="1">
        <v>36</v>
      </c>
    </row>
    <row r="32" spans="1:13" x14ac:dyDescent="0.2">
      <c r="A32" s="1"/>
      <c r="B32" s="1"/>
      <c r="C32" s="1" t="str">
        <f>""</f>
        <v/>
      </c>
      <c r="D32" s="1" t="str">
        <f t="shared" si="1"/>
        <v>AIR-RM3000AC-RBULK</v>
      </c>
      <c r="E32" s="1" t="s">
        <v>66</v>
      </c>
      <c r="F32" s="1"/>
      <c r="G32" s="1"/>
      <c r="H32" s="1" t="s">
        <v>75</v>
      </c>
      <c r="I32" s="1" t="s">
        <v>76</v>
      </c>
      <c r="J32" s="1" t="s">
        <v>27</v>
      </c>
      <c r="K32" s="1" t="s">
        <v>77</v>
      </c>
      <c r="L32" s="1" t="s">
        <v>49</v>
      </c>
      <c r="M32" s="1">
        <v>50</v>
      </c>
    </row>
    <row r="33" spans="1:13" ht="24" x14ac:dyDescent="0.2">
      <c r="A33" s="1"/>
      <c r="B33" s="1"/>
      <c r="C33" s="1" t="str">
        <f>""</f>
        <v/>
      </c>
      <c r="D33" s="1" t="str">
        <f t="shared" si="1"/>
        <v>AIR-RM3000AC-RBULK</v>
      </c>
      <c r="E33" s="1" t="s">
        <v>66</v>
      </c>
      <c r="F33" s="1"/>
      <c r="G33" s="1"/>
      <c r="H33" s="1" t="s">
        <v>78</v>
      </c>
      <c r="I33" s="1" t="s">
        <v>79</v>
      </c>
      <c r="J33" s="1" t="s">
        <v>53</v>
      </c>
      <c r="K33" s="1" t="s">
        <v>80</v>
      </c>
      <c r="L33" s="1" t="s">
        <v>49</v>
      </c>
      <c r="M33" s="1">
        <v>29</v>
      </c>
    </row>
    <row r="34" spans="1:13" ht="24" x14ac:dyDescent="0.2">
      <c r="A34" s="1"/>
      <c r="B34" s="1"/>
      <c r="C34" s="1" t="str">
        <f>""</f>
        <v/>
      </c>
      <c r="D34" s="1" t="str">
        <f t="shared" si="1"/>
        <v>AIR-RM3000AC-RBULK</v>
      </c>
      <c r="E34" s="1" t="s">
        <v>66</v>
      </c>
      <c r="F34" s="1"/>
      <c r="G34" s="1"/>
      <c r="H34" s="1" t="s">
        <v>81</v>
      </c>
      <c r="I34" s="1" t="s">
        <v>82</v>
      </c>
      <c r="J34" s="1" t="s">
        <v>64</v>
      </c>
      <c r="K34" s="1" t="s">
        <v>83</v>
      </c>
      <c r="L34" s="1" t="s">
        <v>49</v>
      </c>
      <c r="M34" s="1">
        <v>43</v>
      </c>
    </row>
    <row r="35" spans="1:13" ht="24" x14ac:dyDescent="0.2">
      <c r="A35" s="1"/>
      <c r="B35" s="1"/>
      <c r="C35" s="1" t="str">
        <f>""</f>
        <v/>
      </c>
      <c r="D35" s="1" t="str">
        <f t="shared" si="1"/>
        <v>AIR-RM3000AC-RBULK</v>
      </c>
      <c r="E35" s="1" t="s">
        <v>66</v>
      </c>
      <c r="F35" s="1"/>
      <c r="G35" s="1"/>
      <c r="H35" s="1" t="s">
        <v>84</v>
      </c>
      <c r="I35" s="1" t="s">
        <v>85</v>
      </c>
      <c r="J35" s="1" t="s">
        <v>40</v>
      </c>
      <c r="K35" s="1" t="s">
        <v>86</v>
      </c>
      <c r="L35" s="1" t="s">
        <v>49</v>
      </c>
      <c r="M35" s="1">
        <v>25</v>
      </c>
    </row>
    <row r="36" spans="1:13" ht="24" x14ac:dyDescent="0.2">
      <c r="A36" s="1"/>
      <c r="B36" s="1"/>
      <c r="C36" s="1" t="str">
        <f>""</f>
        <v/>
      </c>
      <c r="D36" s="1" t="str">
        <f t="shared" si="1"/>
        <v>AIR-RM3000AC-RBULK</v>
      </c>
      <c r="E36" s="1" t="s">
        <v>66</v>
      </c>
      <c r="F36" s="1"/>
      <c r="G36" s="1"/>
      <c r="H36" s="1" t="s">
        <v>87</v>
      </c>
      <c r="I36" s="1" t="s">
        <v>88</v>
      </c>
      <c r="J36" s="1" t="s">
        <v>35</v>
      </c>
      <c r="K36" s="1" t="s">
        <v>89</v>
      </c>
      <c r="L36" s="1" t="s">
        <v>49</v>
      </c>
      <c r="M36" s="1">
        <v>40</v>
      </c>
    </row>
    <row r="37" spans="1:13" x14ac:dyDescent="0.2">
      <c r="A37" s="1"/>
      <c r="B37" s="1"/>
      <c r="C37" s="1" t="str">
        <f>""</f>
        <v/>
      </c>
      <c r="D37" s="1" t="str">
        <f t="shared" si="1"/>
        <v>AIR-RM3000AC-RBULK</v>
      </c>
      <c r="E37" s="1" t="s">
        <v>66</v>
      </c>
      <c r="F37" s="1"/>
      <c r="G37" s="1"/>
      <c r="H37" s="1" t="s">
        <v>25</v>
      </c>
      <c r="I37" s="1" t="s">
        <v>90</v>
      </c>
      <c r="J37" s="1" t="s">
        <v>47</v>
      </c>
      <c r="K37" s="1" t="s">
        <v>91</v>
      </c>
      <c r="L37" s="1" t="s">
        <v>49</v>
      </c>
      <c r="M37" s="1">
        <v>32</v>
      </c>
    </row>
    <row r="38" spans="1:13" x14ac:dyDescent="0.2">
      <c r="A38" s="1"/>
      <c r="B38" s="1"/>
      <c r="C38" s="1" t="str">
        <f>""</f>
        <v/>
      </c>
      <c r="D38" s="1" t="str">
        <f t="shared" ref="D38:D44" si="2">"AIR-RM3000AC-TBULK"</f>
        <v>AIR-RM3000AC-TBULK</v>
      </c>
      <c r="E38" s="1" t="s">
        <v>66</v>
      </c>
      <c r="F38" s="1"/>
      <c r="G38" s="1"/>
      <c r="H38" s="1" t="s">
        <v>92</v>
      </c>
      <c r="I38" s="1" t="s">
        <v>93</v>
      </c>
      <c r="J38" s="1" t="s">
        <v>27</v>
      </c>
      <c r="K38" s="1" t="s">
        <v>94</v>
      </c>
      <c r="L38" s="1" t="s">
        <v>49</v>
      </c>
      <c r="M38" s="1">
        <v>50</v>
      </c>
    </row>
    <row r="39" spans="1:13" ht="24" x14ac:dyDescent="0.2">
      <c r="A39" s="1"/>
      <c r="B39" s="1"/>
      <c r="C39" s="1" t="str">
        <f>""</f>
        <v/>
      </c>
      <c r="D39" s="1" t="str">
        <f t="shared" si="2"/>
        <v>AIR-RM3000AC-TBULK</v>
      </c>
      <c r="E39" s="1" t="s">
        <v>66</v>
      </c>
      <c r="F39" s="1"/>
      <c r="G39" s="1"/>
      <c r="H39" s="1" t="s">
        <v>87</v>
      </c>
      <c r="I39" s="1" t="s">
        <v>95</v>
      </c>
      <c r="J39" s="1" t="s">
        <v>53</v>
      </c>
      <c r="K39" s="1" t="s">
        <v>96</v>
      </c>
      <c r="L39" s="1" t="s">
        <v>49</v>
      </c>
      <c r="M39" s="1">
        <v>29</v>
      </c>
    </row>
    <row r="40" spans="1:13" ht="24" x14ac:dyDescent="0.2">
      <c r="A40" s="1"/>
      <c r="B40" s="1"/>
      <c r="C40" s="1" t="str">
        <f>""</f>
        <v/>
      </c>
      <c r="D40" s="1" t="str">
        <f t="shared" si="2"/>
        <v>AIR-RM3000AC-TBULK</v>
      </c>
      <c r="E40" s="1" t="s">
        <v>66</v>
      </c>
      <c r="F40" s="1"/>
      <c r="G40" s="1"/>
      <c r="H40" s="1" t="s">
        <v>81</v>
      </c>
      <c r="I40" s="1" t="s">
        <v>97</v>
      </c>
      <c r="J40" s="1" t="s">
        <v>47</v>
      </c>
      <c r="K40" s="1" t="s">
        <v>98</v>
      </c>
      <c r="L40" s="1" t="s">
        <v>49</v>
      </c>
      <c r="M40" s="1">
        <v>32</v>
      </c>
    </row>
    <row r="41" spans="1:13" x14ac:dyDescent="0.2">
      <c r="A41" s="1"/>
      <c r="B41" s="1"/>
      <c r="C41" s="1" t="str">
        <f>""</f>
        <v/>
      </c>
      <c r="D41" s="1" t="str">
        <f t="shared" si="2"/>
        <v>AIR-RM3000AC-TBULK</v>
      </c>
      <c r="E41" s="1" t="s">
        <v>66</v>
      </c>
      <c r="F41" s="1"/>
      <c r="G41" s="1"/>
      <c r="H41" s="1" t="s">
        <v>75</v>
      </c>
      <c r="I41" s="1" t="s">
        <v>99</v>
      </c>
      <c r="J41" s="1" t="s">
        <v>40</v>
      </c>
      <c r="K41" s="1" t="s">
        <v>100</v>
      </c>
      <c r="L41" s="1" t="s">
        <v>49</v>
      </c>
      <c r="M41" s="1">
        <v>25</v>
      </c>
    </row>
    <row r="42" spans="1:13" ht="24" x14ac:dyDescent="0.2">
      <c r="A42" s="1"/>
      <c r="B42" s="1"/>
      <c r="C42" s="1" t="str">
        <f>""</f>
        <v/>
      </c>
      <c r="D42" s="1" t="str">
        <f t="shared" si="2"/>
        <v>AIR-RM3000AC-TBULK</v>
      </c>
      <c r="E42" s="1" t="s">
        <v>66</v>
      </c>
      <c r="F42" s="1"/>
      <c r="G42" s="1"/>
      <c r="H42" s="1" t="s">
        <v>101</v>
      </c>
      <c r="I42" s="1" t="s">
        <v>102</v>
      </c>
      <c r="J42" s="1" t="s">
        <v>64</v>
      </c>
      <c r="K42" s="1" t="s">
        <v>103</v>
      </c>
      <c r="L42" s="1" t="s">
        <v>49</v>
      </c>
      <c r="M42" s="1">
        <v>43</v>
      </c>
    </row>
    <row r="43" spans="1:13" ht="24" x14ac:dyDescent="0.2">
      <c r="A43" s="1"/>
      <c r="B43" s="1"/>
      <c r="C43" s="1" t="str">
        <f>""</f>
        <v/>
      </c>
      <c r="D43" s="1" t="str">
        <f t="shared" si="2"/>
        <v>AIR-RM3000AC-TBULK</v>
      </c>
      <c r="E43" s="1" t="s">
        <v>66</v>
      </c>
      <c r="F43" s="1"/>
      <c r="G43" s="1"/>
      <c r="H43" s="1" t="s">
        <v>104</v>
      </c>
      <c r="I43" s="1" t="s">
        <v>105</v>
      </c>
      <c r="J43" s="1" t="s">
        <v>35</v>
      </c>
      <c r="K43" s="1" t="s">
        <v>106</v>
      </c>
      <c r="L43" s="1" t="s">
        <v>49</v>
      </c>
      <c r="M43" s="1">
        <v>40</v>
      </c>
    </row>
    <row r="44" spans="1:13" x14ac:dyDescent="0.2">
      <c r="A44" s="1"/>
      <c r="B44" s="1"/>
      <c r="C44" s="1" t="str">
        <f>""</f>
        <v/>
      </c>
      <c r="D44" s="1" t="str">
        <f t="shared" si="2"/>
        <v>AIR-RM3000AC-TBULK</v>
      </c>
      <c r="E44" s="1" t="s">
        <v>66</v>
      </c>
      <c r="F44" s="1"/>
      <c r="G44" s="1"/>
      <c r="H44" s="1" t="s">
        <v>107</v>
      </c>
      <c r="I44" s="1" t="s">
        <v>108</v>
      </c>
      <c r="J44" s="1" t="s">
        <v>31</v>
      </c>
      <c r="K44" s="1" t="s">
        <v>109</v>
      </c>
      <c r="L44" s="1" t="s">
        <v>49</v>
      </c>
      <c r="M44" s="1">
        <v>36</v>
      </c>
    </row>
    <row r="45" spans="1:13" x14ac:dyDescent="0.2">
      <c r="A45" s="1"/>
      <c r="B45" s="1"/>
      <c r="C45" s="1" t="str">
        <f>""</f>
        <v/>
      </c>
      <c r="D45" s="1" t="str">
        <f t="shared" ref="D45:D52" si="3">"N6K-C6001-64P-BUN"</f>
        <v>N6K-C6001-64P-BUN</v>
      </c>
      <c r="E45" s="1" t="s">
        <v>66</v>
      </c>
      <c r="F45" s="1"/>
      <c r="G45" s="1"/>
      <c r="H45" s="1" t="s">
        <v>25</v>
      </c>
      <c r="I45" s="1" t="s">
        <v>110</v>
      </c>
      <c r="J45" s="1" t="s">
        <v>47</v>
      </c>
      <c r="K45" s="1" t="s">
        <v>111</v>
      </c>
      <c r="L45" s="1" t="s">
        <v>49</v>
      </c>
      <c r="M45" s="1">
        <v>2584</v>
      </c>
    </row>
    <row r="46" spans="1:13" x14ac:dyDescent="0.2">
      <c r="A46" s="1"/>
      <c r="B46" s="1"/>
      <c r="C46" s="1" t="str">
        <f>""</f>
        <v/>
      </c>
      <c r="D46" s="1" t="str">
        <f t="shared" si="3"/>
        <v>N6K-C6001-64P-BUN</v>
      </c>
      <c r="E46" s="1" t="s">
        <v>66</v>
      </c>
      <c r="F46" s="1"/>
      <c r="G46" s="1"/>
      <c r="H46" s="1" t="s">
        <v>92</v>
      </c>
      <c r="I46" s="1" t="s">
        <v>93</v>
      </c>
      <c r="J46" s="1" t="s">
        <v>43</v>
      </c>
      <c r="K46" s="1" t="s">
        <v>112</v>
      </c>
      <c r="L46" s="1" t="s">
        <v>49</v>
      </c>
      <c r="M46" s="1">
        <v>1768</v>
      </c>
    </row>
    <row r="47" spans="1:13" ht="24" x14ac:dyDescent="0.2">
      <c r="A47" s="1"/>
      <c r="B47" s="1"/>
      <c r="C47" s="1" t="str">
        <f>""</f>
        <v/>
      </c>
      <c r="D47" s="1" t="str">
        <f t="shared" si="3"/>
        <v>N6K-C6001-64P-BUN</v>
      </c>
      <c r="E47" s="1" t="s">
        <v>66</v>
      </c>
      <c r="F47" s="1"/>
      <c r="G47" s="1"/>
      <c r="H47" s="1" t="s">
        <v>78</v>
      </c>
      <c r="I47" s="1" t="s">
        <v>113</v>
      </c>
      <c r="J47" s="1" t="s">
        <v>53</v>
      </c>
      <c r="K47" s="1" t="s">
        <v>114</v>
      </c>
      <c r="L47" s="1" t="s">
        <v>49</v>
      </c>
      <c r="M47" s="1">
        <v>2380</v>
      </c>
    </row>
    <row r="48" spans="1:13" ht="24" x14ac:dyDescent="0.2">
      <c r="A48" s="1"/>
      <c r="B48" s="1"/>
      <c r="C48" s="1" t="str">
        <f>""</f>
        <v/>
      </c>
      <c r="D48" s="1" t="str">
        <f t="shared" si="3"/>
        <v>N6K-C6001-64P-BUN</v>
      </c>
      <c r="E48" s="1" t="s">
        <v>66</v>
      </c>
      <c r="F48" s="1"/>
      <c r="G48" s="1"/>
      <c r="H48" s="1" t="s">
        <v>104</v>
      </c>
      <c r="I48" s="1" t="s">
        <v>115</v>
      </c>
      <c r="J48" s="1" t="s">
        <v>64</v>
      </c>
      <c r="K48" s="1" t="s">
        <v>116</v>
      </c>
      <c r="L48" s="1" t="s">
        <v>49</v>
      </c>
      <c r="M48" s="1">
        <v>3298</v>
      </c>
    </row>
    <row r="49" spans="1:13" x14ac:dyDescent="0.2">
      <c r="A49" s="1"/>
      <c r="B49" s="1"/>
      <c r="C49" s="1" t="str">
        <f>""</f>
        <v/>
      </c>
      <c r="D49" s="1" t="str">
        <f t="shared" si="3"/>
        <v>N6K-C6001-64P-BUN</v>
      </c>
      <c r="E49" s="1" t="s">
        <v>66</v>
      </c>
      <c r="F49" s="1"/>
      <c r="G49" s="1"/>
      <c r="H49" s="1" t="s">
        <v>117</v>
      </c>
      <c r="I49" s="1" t="s">
        <v>118</v>
      </c>
      <c r="J49" s="1" t="s">
        <v>35</v>
      </c>
      <c r="K49" s="1" t="s">
        <v>119</v>
      </c>
      <c r="L49" s="1" t="s">
        <v>49</v>
      </c>
      <c r="M49" s="1">
        <v>3128</v>
      </c>
    </row>
    <row r="50" spans="1:13" x14ac:dyDescent="0.2">
      <c r="A50" s="1"/>
      <c r="B50" s="1"/>
      <c r="C50" s="1" t="str">
        <f>""</f>
        <v/>
      </c>
      <c r="D50" s="1" t="str">
        <f t="shared" si="3"/>
        <v>N6K-C6001-64P-BUN</v>
      </c>
      <c r="E50" s="1" t="s">
        <v>66</v>
      </c>
      <c r="F50" s="1"/>
      <c r="G50" s="1"/>
      <c r="H50" s="1" t="s">
        <v>120</v>
      </c>
      <c r="I50" s="1" t="s">
        <v>121</v>
      </c>
      <c r="J50" s="1" t="s">
        <v>27</v>
      </c>
      <c r="K50" s="1" t="s">
        <v>122</v>
      </c>
      <c r="L50" s="1" t="s">
        <v>49</v>
      </c>
      <c r="M50" s="1">
        <v>3808</v>
      </c>
    </row>
    <row r="51" spans="1:13" x14ac:dyDescent="0.2">
      <c r="A51" s="1"/>
      <c r="B51" s="1"/>
      <c r="C51" s="1" t="str">
        <f>""</f>
        <v/>
      </c>
      <c r="D51" s="1" t="str">
        <f t="shared" si="3"/>
        <v>N6K-C6001-64P-BUN</v>
      </c>
      <c r="E51" s="1" t="s">
        <v>66</v>
      </c>
      <c r="F51" s="1"/>
      <c r="G51" s="1"/>
      <c r="H51" s="1" t="s">
        <v>123</v>
      </c>
      <c r="I51" s="1" t="s">
        <v>124</v>
      </c>
      <c r="J51" s="1" t="s">
        <v>31</v>
      </c>
      <c r="K51" s="1" t="s">
        <v>125</v>
      </c>
      <c r="L51" s="1" t="s">
        <v>49</v>
      </c>
      <c r="M51" s="1">
        <v>2873</v>
      </c>
    </row>
    <row r="52" spans="1:13" x14ac:dyDescent="0.2">
      <c r="A52" s="1"/>
      <c r="B52" s="1"/>
      <c r="C52" s="1" t="str">
        <f>""</f>
        <v/>
      </c>
      <c r="D52" s="1" t="str">
        <f t="shared" si="3"/>
        <v>N6K-C6001-64P-BUN</v>
      </c>
      <c r="E52" s="1" t="s">
        <v>66</v>
      </c>
      <c r="F52" s="1"/>
      <c r="G52" s="1"/>
      <c r="H52" s="1" t="s">
        <v>126</v>
      </c>
      <c r="I52" s="1" t="s">
        <v>127</v>
      </c>
      <c r="J52" s="1" t="s">
        <v>40</v>
      </c>
      <c r="K52" s="1" t="s">
        <v>128</v>
      </c>
      <c r="L52" s="1" t="s">
        <v>49</v>
      </c>
      <c r="M52" s="1">
        <v>2108</v>
      </c>
    </row>
    <row r="53" spans="1:13" x14ac:dyDescent="0.2">
      <c r="A53" s="1"/>
      <c r="B53" s="1"/>
      <c r="C53" s="1" t="str">
        <f>""</f>
        <v/>
      </c>
      <c r="D53" s="1" t="str">
        <f t="shared" ref="D53:D58" si="4">"UNITY-PIMG-ROLM="</f>
        <v>UNITY-PIMG-ROLM=</v>
      </c>
      <c r="E53" s="1" t="s">
        <v>66</v>
      </c>
      <c r="F53" s="1"/>
      <c r="G53" s="1"/>
      <c r="H53" s="1" t="s">
        <v>129</v>
      </c>
      <c r="I53" s="1" t="s">
        <v>130</v>
      </c>
      <c r="J53" s="1" t="s">
        <v>31</v>
      </c>
      <c r="K53" s="1" t="s">
        <v>131</v>
      </c>
      <c r="L53" s="1" t="s">
        <v>49</v>
      </c>
      <c r="M53" s="1">
        <v>680</v>
      </c>
    </row>
    <row r="54" spans="1:13" x14ac:dyDescent="0.2">
      <c r="A54" s="1"/>
      <c r="B54" s="1"/>
      <c r="C54" s="1" t="str">
        <f>""</f>
        <v/>
      </c>
      <c r="D54" s="1" t="str">
        <f t="shared" si="4"/>
        <v>UNITY-PIMG-ROLM=</v>
      </c>
      <c r="E54" s="1" t="s">
        <v>66</v>
      </c>
      <c r="F54" s="1"/>
      <c r="G54" s="1"/>
      <c r="H54" s="1" t="s">
        <v>129</v>
      </c>
      <c r="I54" s="1" t="s">
        <v>130</v>
      </c>
      <c r="J54" s="1" t="s">
        <v>35</v>
      </c>
      <c r="K54" s="1" t="s">
        <v>132</v>
      </c>
      <c r="L54" s="1" t="s">
        <v>49</v>
      </c>
      <c r="M54" s="1">
        <v>740</v>
      </c>
    </row>
    <row r="55" spans="1:13" x14ac:dyDescent="0.2">
      <c r="A55" s="1"/>
      <c r="B55" s="1"/>
      <c r="C55" s="1" t="str">
        <f>""</f>
        <v/>
      </c>
      <c r="D55" s="1" t="str">
        <f t="shared" si="4"/>
        <v>UNITY-PIMG-ROLM=</v>
      </c>
      <c r="E55" s="1" t="s">
        <v>66</v>
      </c>
      <c r="F55" s="1"/>
      <c r="G55" s="1"/>
      <c r="H55" s="1" t="s">
        <v>129</v>
      </c>
      <c r="I55" s="1" t="s">
        <v>130</v>
      </c>
      <c r="J55" s="1" t="s">
        <v>40</v>
      </c>
      <c r="K55" s="1" t="s">
        <v>133</v>
      </c>
      <c r="L55" s="1" t="s">
        <v>49</v>
      </c>
      <c r="M55" s="1">
        <v>500</v>
      </c>
    </row>
    <row r="56" spans="1:13" x14ac:dyDescent="0.2">
      <c r="A56" s="1"/>
      <c r="B56" s="1"/>
      <c r="C56" s="1" t="str">
        <f>""</f>
        <v/>
      </c>
      <c r="D56" s="1" t="str">
        <f t="shared" si="4"/>
        <v>UNITY-PIMG-ROLM=</v>
      </c>
      <c r="E56" s="1" t="s">
        <v>66</v>
      </c>
      <c r="F56" s="1"/>
      <c r="G56" s="1"/>
      <c r="H56" s="1" t="s">
        <v>129</v>
      </c>
      <c r="I56" s="1" t="s">
        <v>130</v>
      </c>
      <c r="J56" s="1" t="s">
        <v>53</v>
      </c>
      <c r="K56" s="1" t="s">
        <v>134</v>
      </c>
      <c r="L56" s="1" t="s">
        <v>49</v>
      </c>
      <c r="M56" s="1">
        <v>564</v>
      </c>
    </row>
    <row r="57" spans="1:13" x14ac:dyDescent="0.2">
      <c r="A57" s="1"/>
      <c r="B57" s="1"/>
      <c r="C57" s="1" t="str">
        <f>""</f>
        <v/>
      </c>
      <c r="D57" s="1" t="str">
        <f t="shared" si="4"/>
        <v>UNITY-PIMG-ROLM=</v>
      </c>
      <c r="E57" s="1" t="s">
        <v>66</v>
      </c>
      <c r="F57" s="1"/>
      <c r="G57" s="1"/>
      <c r="H57" s="1" t="s">
        <v>129</v>
      </c>
      <c r="I57" s="1" t="s">
        <v>130</v>
      </c>
      <c r="J57" s="1" t="s">
        <v>47</v>
      </c>
      <c r="K57" s="1" t="s">
        <v>135</v>
      </c>
      <c r="L57" s="1" t="s">
        <v>49</v>
      </c>
      <c r="M57" s="1">
        <v>612</v>
      </c>
    </row>
    <row r="58" spans="1:13" x14ac:dyDescent="0.2">
      <c r="A58" s="1"/>
      <c r="B58" s="1"/>
      <c r="C58" s="1" t="str">
        <f>""</f>
        <v/>
      </c>
      <c r="D58" s="1" t="str">
        <f t="shared" si="4"/>
        <v>UNITY-PIMG-ROLM=</v>
      </c>
      <c r="E58" s="1" t="s">
        <v>66</v>
      </c>
      <c r="F58" s="1"/>
      <c r="G58" s="1"/>
      <c r="H58" s="1" t="s">
        <v>129</v>
      </c>
      <c r="I58" s="1" t="s">
        <v>130</v>
      </c>
      <c r="J58" s="1" t="s">
        <v>43</v>
      </c>
      <c r="K58" s="1" t="s">
        <v>136</v>
      </c>
      <c r="L58" s="1" t="s">
        <v>49</v>
      </c>
      <c r="M58" s="1">
        <v>420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2014-10_serv_glus_nopt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Grove (chgrove)</dc:creator>
  <cp:lastModifiedBy>Information Technology</cp:lastModifiedBy>
  <dcterms:created xsi:type="dcterms:W3CDTF">2014-10-23T15:27:16Z</dcterms:created>
  <dcterms:modified xsi:type="dcterms:W3CDTF">2014-10-23T15:27:16Z</dcterms:modified>
</cp:coreProperties>
</file>